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ts693_kirken_no/Documents/Mellomlagring/Tilskudd/"/>
    </mc:Choice>
  </mc:AlternateContent>
  <xr:revisionPtr revIDLastSave="0" documentId="8_{2D55AEF4-0212-482D-9598-CE830B6A8C6D}" xr6:coauthVersionLast="47" xr6:coauthVersionMax="47" xr10:uidLastSave="{00000000-0000-0000-0000-000000000000}"/>
  <bookViews>
    <workbookView xWindow="760" yWindow="760" windowWidth="16490" windowHeight="9580" xr2:uid="{00000000-000D-0000-FFFF-FFFF00000000}"/>
  </bookViews>
  <sheets>
    <sheet name="Ark1" sheetId="2" r:id="rId1"/>
  </sheets>
  <definedNames>
    <definedName name="_xlnm.Print_Area" localSheetId="0">'Ark1'!$A$1:$H$14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" l="1"/>
  <c r="E50" i="2"/>
  <c r="F53" i="2"/>
  <c r="G53" i="2" s="1"/>
  <c r="E53" i="2"/>
  <c r="G47" i="2"/>
  <c r="G48" i="2"/>
  <c r="G49" i="2"/>
  <c r="G51" i="2"/>
  <c r="G52" i="2"/>
  <c r="G43" i="2"/>
  <c r="F43" i="2"/>
  <c r="E43" i="2"/>
  <c r="G39" i="2"/>
  <c r="G40" i="2"/>
  <c r="G41" i="2"/>
  <c r="G42" i="2"/>
  <c r="G44" i="2"/>
  <c r="G45" i="2"/>
  <c r="G46" i="2"/>
  <c r="G50" i="2" l="1"/>
  <c r="F36" i="2" l="1"/>
  <c r="E36" i="2"/>
  <c r="G32" i="2"/>
  <c r="G33" i="2"/>
  <c r="G34" i="2"/>
  <c r="G35" i="2"/>
  <c r="G37" i="2"/>
  <c r="F31" i="2"/>
  <c r="E31" i="2"/>
  <c r="G26" i="2"/>
  <c r="F25" i="2"/>
  <c r="E25" i="2"/>
  <c r="F21" i="2"/>
  <c r="G27" i="2"/>
  <c r="G28" i="2"/>
  <c r="G29" i="2"/>
  <c r="G30" i="2"/>
  <c r="E21" i="2"/>
  <c r="G16" i="2"/>
  <c r="G17" i="2"/>
  <c r="G18" i="2"/>
  <c r="G19" i="2"/>
  <c r="G20" i="2"/>
  <c r="G22" i="2"/>
  <c r="G23" i="2"/>
  <c r="G24" i="2"/>
  <c r="G15" i="2"/>
  <c r="G36" i="2" l="1"/>
  <c r="G31" i="2"/>
  <c r="G25" i="2"/>
  <c r="G21" i="2"/>
  <c r="G12" i="2" l="1"/>
  <c r="G11" i="2"/>
  <c r="G8" i="2"/>
  <c r="G9" i="2"/>
  <c r="G7" i="2"/>
  <c r="G10" i="2" l="1"/>
</calcChain>
</file>

<file path=xl/sharedStrings.xml><?xml version="1.0" encoding="utf-8"?>
<sst xmlns="http://schemas.openxmlformats.org/spreadsheetml/2006/main" count="126" uniqueCount="88">
  <si>
    <t>Bankkonto</t>
  </si>
  <si>
    <t>Sum til utbetaling</t>
  </si>
  <si>
    <t>Utbetalings-dato</t>
  </si>
  <si>
    <t>Org.nummer</t>
  </si>
  <si>
    <t>Gjeld tilskot for:</t>
  </si>
  <si>
    <t>Diakoni, undervisning og kyrkjemusikk</t>
  </si>
  <si>
    <t>Mottakar</t>
  </si>
  <si>
    <t>Stilling, evt. prosjektnamn</t>
  </si>
  <si>
    <t>Bispedøme:</t>
  </si>
  <si>
    <t>Stavanger</t>
  </si>
  <si>
    <t>Eigersund kirkelige fellesråd</t>
  </si>
  <si>
    <t>xxxx xx x8049</t>
  </si>
  <si>
    <t>Hå kyrkjelege fellesråd</t>
  </si>
  <si>
    <t>xxxx xxx 4383</t>
  </si>
  <si>
    <t>Kateket Varhaug, 80% stilling, ref grad 50%</t>
  </si>
  <si>
    <t>Lund kirkelige fellesråd</t>
  </si>
  <si>
    <t>xxxx xx x7530</t>
  </si>
  <si>
    <t>Time kirkelige fellesråd</t>
  </si>
  <si>
    <t>xxxx xx x4395</t>
  </si>
  <si>
    <t>Kateket Time, Bryne og Undheim</t>
  </si>
  <si>
    <t>Tysvær kyrkjelege fellesråd</t>
  </si>
  <si>
    <t>xxxx xx x7697</t>
  </si>
  <si>
    <t>Menighetspedagog Egersund, 90% still.</t>
  </si>
  <si>
    <t>Diakonimedarb. Lund, 50% still.</t>
  </si>
  <si>
    <t>Diakon Førresfjorden</t>
  </si>
  <si>
    <r>
      <t xml:space="preserve">Oversikt over tilskotsutbetaling for 2023, </t>
    </r>
    <r>
      <rPr>
        <b/>
        <sz val="12"/>
        <color theme="1"/>
        <rFont val="Calibri"/>
        <family val="2"/>
        <scheme val="minor"/>
      </rPr>
      <t>ordna etter utbetalingsdato</t>
    </r>
  </si>
  <si>
    <t>Tildelt beløp 2023</t>
  </si>
  <si>
    <t>Fråtrekk grunna mindreforbruk 2022</t>
  </si>
  <si>
    <t>Diakon Time, Bryne og Undheim, 50 % stilling</t>
  </si>
  <si>
    <r>
      <t>S</t>
    </r>
    <r>
      <rPr>
        <sz val="11"/>
        <color theme="1"/>
        <rFont val="Calibri"/>
        <family val="2"/>
        <scheme val="minor"/>
      </rPr>
      <t xml:space="preserve">trand </t>
    </r>
    <r>
      <rPr>
        <sz val="11"/>
        <color theme="1"/>
        <rFont val="Calibri"/>
        <family val="2"/>
        <scheme val="minor"/>
      </rPr>
      <t>kirkelige fellesråd</t>
    </r>
  </si>
  <si>
    <t>xxxx xx x3845</t>
  </si>
  <si>
    <t>Diakon Strand, 50% stilling</t>
  </si>
  <si>
    <t>Strand kirkelige fellesråd</t>
  </si>
  <si>
    <t>Kateket Strand og Jørpeland (2x50% ref)</t>
  </si>
  <si>
    <t>Stavanger kirkelige fellesråd</t>
  </si>
  <si>
    <t>Kateket Gausel</t>
  </si>
  <si>
    <t>Menighetspedagog Hafrsfjord</t>
  </si>
  <si>
    <t>Kateket Madlamark</t>
  </si>
  <si>
    <t>xxxx xx x1122</t>
  </si>
  <si>
    <t>SUM tilskot til undervisning, Stavanger kf</t>
  </si>
  <si>
    <t>Diakon Hinna</t>
  </si>
  <si>
    <t>Diakon Hundvåg</t>
  </si>
  <si>
    <t>Diakon Rennesøy/Utstein pilgrimsg.</t>
  </si>
  <si>
    <t>Diakonimedarbeider Ukirke</t>
  </si>
  <si>
    <t>Diakonimedarbeider Hillevåg</t>
  </si>
  <si>
    <t>SUM diakonitilskot Stavanger kf</t>
  </si>
  <si>
    <t>Diakon Vardeneset</t>
  </si>
  <si>
    <t>Hjelmeland kyrkjelege fellesråd</t>
  </si>
  <si>
    <t>xxxx xx x7534</t>
  </si>
  <si>
    <t>Diakon Hjelmeland</t>
  </si>
  <si>
    <t>Tilskot til kyrkjemusikalsk arbeid ved domkrk</t>
  </si>
  <si>
    <t>Klepp kyrkjelege fellesråd</t>
  </si>
  <si>
    <t>xxxx xx x0483</t>
  </si>
  <si>
    <t>Menighetspedagog Klepp</t>
  </si>
  <si>
    <t>Karmøy kirkelige fellesråd</t>
  </si>
  <si>
    <t>xxxx xx x7251</t>
  </si>
  <si>
    <t>SUM tilskot til diakoni,  Karmøy kf</t>
  </si>
  <si>
    <t>Diakon Åkra, 80% stilling</t>
  </si>
  <si>
    <t>Kateket Falnes - Ferkingstad, ref grad 50%</t>
  </si>
  <si>
    <t>Kateket Norheim</t>
  </si>
  <si>
    <t>Kateket Kopervik</t>
  </si>
  <si>
    <t>Kateket Avaldsnes, ref grad 50%</t>
  </si>
  <si>
    <t>SUM tilskot til undervisning,  Karmøy kf</t>
  </si>
  <si>
    <t>Randaberg kirkelige fellesråd</t>
  </si>
  <si>
    <t>xxxx xx x3909</t>
  </si>
  <si>
    <t>Diakon og ungdomsdiakonimedarbeider</t>
  </si>
  <si>
    <t>Diakonimedarbeider fellesrådet</t>
  </si>
  <si>
    <t>Haugesund kirkelige fellesråd</t>
  </si>
  <si>
    <t>Diakon Vår Frelsar</t>
  </si>
  <si>
    <t>Diakon Skåre sokn</t>
  </si>
  <si>
    <t>Diakon Rossabø sokn</t>
  </si>
  <si>
    <t xml:space="preserve">Diakon/ diakonimedarb. Fellesrådet, 20% ref </t>
  </si>
  <si>
    <t>xxxx xx x2101</t>
  </si>
  <si>
    <t>SUM tilskot til diakoni,  Haugesund kf</t>
  </si>
  <si>
    <t>Sola kirkelige fellesråd</t>
  </si>
  <si>
    <t>xxxx xx x4889</t>
  </si>
  <si>
    <t>Diakon Sola</t>
  </si>
  <si>
    <t>Kateket Tananger, 50% ref grad</t>
  </si>
  <si>
    <t>Sandnes kirkelige fellesråd</t>
  </si>
  <si>
    <t>Diakon Sandnes</t>
  </si>
  <si>
    <t>Diakon Gand</t>
  </si>
  <si>
    <t>Diakon Riska</t>
  </si>
  <si>
    <t>Diakon Høyland, 70% stilling</t>
  </si>
  <si>
    <t>xxxx xx x8843</t>
  </si>
  <si>
    <t>SUM diakonitilskot Sandnes kf</t>
  </si>
  <si>
    <t>Kateket Sandnes</t>
  </si>
  <si>
    <t>Kateket Gand, 50% ref grad</t>
  </si>
  <si>
    <t>SUM tilskot til undervisning, Sandnes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</si>
</sst>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3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4" fontId="0" fillId="0" borderId="0" xfId="0" applyNumberFormat="1"/>
    <xf numFmtId="14" fontId="0" fillId="0" borderId="1" xfId="0" applyNumberFormat="1" applyBorder="1"/>
    <xf numFmtId="0" fontId="3" fillId="4" borderId="0" xfId="0" applyFont="1" applyFill="1"/>
    <xf numFmtId="0" fontId="0" fillId="4" borderId="0" xfId="0" applyFill="1"/>
    <xf numFmtId="164" fontId="0" fillId="4" borderId="0" xfId="1" applyNumberFormat="1" applyFont="1" applyFill="1"/>
    <xf numFmtId="14" fontId="0" fillId="4" borderId="0" xfId="0" applyNumberFormat="1" applyFill="1"/>
    <xf numFmtId="164" fontId="0" fillId="2" borderId="1" xfId="1" applyNumberFormat="1" applyFont="1" applyFill="1" applyBorder="1"/>
    <xf numFmtId="164" fontId="2" fillId="3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5" borderId="0" xfId="0" applyFont="1" applyFill="1"/>
    <xf numFmtId="3" fontId="0" fillId="0" borderId="1" xfId="0" applyNumberFormat="1" applyBorder="1" applyAlignment="1">
      <alignment horizontal="center"/>
    </xf>
    <xf numFmtId="164" fontId="1" fillId="0" borderId="1" xfId="1" applyNumberFormat="1" applyFont="1" applyBorder="1"/>
    <xf numFmtId="0" fontId="0" fillId="6" borderId="1" xfId="0" applyFill="1" applyBorder="1"/>
    <xf numFmtId="3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1" fillId="6" borderId="1" xfId="1" applyNumberFormat="1" applyFont="1" applyFill="1" applyBorder="1"/>
    <xf numFmtId="3" fontId="6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horizontal="left"/>
    </xf>
    <xf numFmtId="164" fontId="1" fillId="6" borderId="1" xfId="1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wrapText="1"/>
    </xf>
    <xf numFmtId="14" fontId="0" fillId="6" borderId="1" xfId="0" applyNumberFormat="1" applyFont="1" applyFill="1" applyBorder="1" applyAlignment="1">
      <alignment wrapText="1"/>
    </xf>
    <xf numFmtId="14" fontId="0" fillId="6" borderId="1" xfId="0" applyNumberFormat="1" applyFill="1" applyBorder="1"/>
    <xf numFmtId="164" fontId="0" fillId="6" borderId="1" xfId="1" applyNumberFormat="1" applyFont="1" applyFill="1" applyBorder="1"/>
    <xf numFmtId="0" fontId="2" fillId="6" borderId="1" xfId="0" applyFont="1" applyFill="1" applyBorder="1"/>
    <xf numFmtId="3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/>
    <xf numFmtId="14" fontId="0" fillId="0" borderId="1" xfId="0" applyNumberFormat="1" applyFont="1" applyBorder="1"/>
    <xf numFmtId="164" fontId="1" fillId="2" borderId="1" xfId="1" applyNumberFormat="1" applyFont="1" applyFill="1" applyBorder="1"/>
    <xf numFmtId="164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1" fillId="0" borderId="2" xfId="1" applyNumberFormat="1" applyFont="1" applyBorder="1"/>
    <xf numFmtId="164" fontId="2" fillId="2" borderId="0" xfId="1" applyNumberFormat="1" applyFont="1" applyFill="1"/>
    <xf numFmtId="164" fontId="2" fillId="6" borderId="1" xfId="1" applyNumberFormat="1" applyFont="1" applyFill="1" applyBorder="1"/>
    <xf numFmtId="0" fontId="0" fillId="6" borderId="0" xfId="0" applyFill="1"/>
    <xf numFmtId="0" fontId="0" fillId="7" borderId="1" xfId="0" applyFill="1" applyBorder="1"/>
    <xf numFmtId="164" fontId="2" fillId="7" borderId="1" xfId="1" applyNumberFormat="1" applyFont="1" applyFill="1" applyBorder="1"/>
    <xf numFmtId="14" fontId="0" fillId="7" borderId="1" xfId="0" applyNumberFormat="1" applyFill="1" applyBorder="1"/>
    <xf numFmtId="0" fontId="0" fillId="7" borderId="0" xfId="0" applyFill="1"/>
    <xf numFmtId="164" fontId="0" fillId="7" borderId="0" xfId="1" applyNumberFormat="1" applyFont="1" applyFill="1"/>
    <xf numFmtId="14" fontId="0" fillId="7" borderId="0" xfId="0" applyNumberForma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64FD-12AF-4943-82E3-217703963736}">
  <sheetPr>
    <pageSetUpPr fitToPage="1"/>
  </sheetPr>
  <dimension ref="A1:K54"/>
  <sheetViews>
    <sheetView tabSelected="1" workbookViewId="0">
      <selection activeCell="G29" sqref="G29"/>
    </sheetView>
  </sheetViews>
  <sheetFormatPr baseColWidth="10" defaultRowHeight="14.5" x14ac:dyDescent="0.35"/>
  <cols>
    <col min="1" max="1" width="27.1796875" customWidth="1"/>
    <col min="2" max="2" width="12.36328125" bestFit="1" customWidth="1"/>
    <col min="3" max="3" width="13.08984375" bestFit="1" customWidth="1"/>
    <col min="4" max="4" width="37.54296875" customWidth="1"/>
    <col min="5" max="5" width="12.90625" style="4" customWidth="1"/>
    <col min="6" max="6" width="17.90625" style="4" customWidth="1"/>
    <col min="7" max="7" width="12.453125" style="4" bestFit="1" customWidth="1"/>
    <col min="8" max="8" width="11.453125" style="6"/>
    <col min="11" max="11" width="6.81640625" customWidth="1"/>
  </cols>
  <sheetData>
    <row r="1" spans="1:11" ht="23.5" x14ac:dyDescent="0.55000000000000004">
      <c r="A1" s="8" t="s">
        <v>25</v>
      </c>
      <c r="B1" s="9"/>
      <c r="C1" s="9"/>
      <c r="D1" s="9"/>
      <c r="E1" s="10"/>
      <c r="F1" s="10"/>
      <c r="G1" s="10"/>
      <c r="H1" s="11"/>
    </row>
    <row r="2" spans="1:11" ht="23.5" x14ac:dyDescent="0.55000000000000004">
      <c r="A2" s="3"/>
    </row>
    <row r="3" spans="1:11" ht="15.5" x14ac:dyDescent="0.35">
      <c r="A3" s="17" t="s">
        <v>8</v>
      </c>
      <c r="B3" s="27" t="s">
        <v>9</v>
      </c>
      <c r="C3" s="27"/>
      <c r="D3" s="27"/>
    </row>
    <row r="4" spans="1:11" ht="15.5" x14ac:dyDescent="0.35">
      <c r="A4" s="17" t="s">
        <v>4</v>
      </c>
      <c r="B4" s="27" t="s">
        <v>5</v>
      </c>
      <c r="C4" s="27"/>
      <c r="D4" s="27"/>
    </row>
    <row r="6" spans="1:11" s="16" customFormat="1" ht="29" x14ac:dyDescent="0.35">
      <c r="A6" s="1" t="s">
        <v>6</v>
      </c>
      <c r="B6" s="1" t="s">
        <v>3</v>
      </c>
      <c r="C6" s="1" t="s">
        <v>0</v>
      </c>
      <c r="D6" s="1" t="s">
        <v>7</v>
      </c>
      <c r="E6" s="13" t="s">
        <v>26</v>
      </c>
      <c r="F6" s="13" t="s">
        <v>27</v>
      </c>
      <c r="G6" s="14" t="s">
        <v>1</v>
      </c>
      <c r="H6" s="15" t="s">
        <v>2</v>
      </c>
    </row>
    <row r="7" spans="1:11" s="16" customFormat="1" x14ac:dyDescent="0.35">
      <c r="A7" s="2" t="s">
        <v>15</v>
      </c>
      <c r="B7" s="18">
        <v>976993497</v>
      </c>
      <c r="C7" s="22" t="s">
        <v>16</v>
      </c>
      <c r="D7" s="2" t="s">
        <v>23</v>
      </c>
      <c r="E7" s="19">
        <v>203000</v>
      </c>
      <c r="F7" s="28">
        <v>19000</v>
      </c>
      <c r="G7" s="29">
        <f>E7-F7</f>
        <v>184000</v>
      </c>
      <c r="H7" s="30">
        <v>45085</v>
      </c>
    </row>
    <row r="8" spans="1:11" s="16" customFormat="1" x14ac:dyDescent="0.35">
      <c r="A8" s="20" t="s">
        <v>17</v>
      </c>
      <c r="B8" s="21">
        <v>976993616</v>
      </c>
      <c r="C8" s="23" t="s">
        <v>18</v>
      </c>
      <c r="D8" s="20" t="s">
        <v>28</v>
      </c>
      <c r="E8" s="19">
        <v>203000</v>
      </c>
      <c r="F8" s="28">
        <v>5000</v>
      </c>
      <c r="G8" s="29">
        <f>E8-F8</f>
        <v>198000</v>
      </c>
      <c r="H8" s="30">
        <v>45085</v>
      </c>
    </row>
    <row r="9" spans="1:11" s="16" customFormat="1" x14ac:dyDescent="0.35">
      <c r="A9" s="20" t="s">
        <v>17</v>
      </c>
      <c r="B9" s="21">
        <v>976993616</v>
      </c>
      <c r="C9" s="23" t="s">
        <v>18</v>
      </c>
      <c r="D9" s="20" t="s">
        <v>19</v>
      </c>
      <c r="E9" s="24">
        <v>812000</v>
      </c>
      <c r="F9" s="28">
        <v>0</v>
      </c>
      <c r="G9" s="29">
        <f>E9-F9</f>
        <v>812000</v>
      </c>
      <c r="H9" s="30">
        <v>45085</v>
      </c>
    </row>
    <row r="10" spans="1:11" x14ac:dyDescent="0.35">
      <c r="A10" s="26" t="s">
        <v>10</v>
      </c>
      <c r="B10" s="21">
        <v>976993144</v>
      </c>
      <c r="C10" s="23" t="s">
        <v>11</v>
      </c>
      <c r="D10" s="20" t="s">
        <v>22</v>
      </c>
      <c r="E10" s="24">
        <v>590000</v>
      </c>
      <c r="F10" s="5">
        <v>0</v>
      </c>
      <c r="G10" s="12">
        <f t="shared" ref="G10:G12" si="0">E10-F10</f>
        <v>590000</v>
      </c>
      <c r="H10" s="7">
        <v>45085</v>
      </c>
    </row>
    <row r="11" spans="1:11" x14ac:dyDescent="0.35">
      <c r="A11" s="20" t="s">
        <v>12</v>
      </c>
      <c r="B11" s="25">
        <v>976993543</v>
      </c>
      <c r="C11" s="23" t="s">
        <v>13</v>
      </c>
      <c r="D11" s="20" t="s">
        <v>14</v>
      </c>
      <c r="E11" s="24">
        <v>325000</v>
      </c>
      <c r="F11" s="24">
        <v>50000</v>
      </c>
      <c r="G11" s="12">
        <f t="shared" si="0"/>
        <v>275000</v>
      </c>
      <c r="H11" s="7">
        <v>45085</v>
      </c>
    </row>
    <row r="12" spans="1:11" x14ac:dyDescent="0.35">
      <c r="A12" s="2" t="s">
        <v>20</v>
      </c>
      <c r="B12" s="18">
        <v>976993993</v>
      </c>
      <c r="C12" s="22" t="s">
        <v>21</v>
      </c>
      <c r="D12" s="20" t="s">
        <v>24</v>
      </c>
      <c r="E12" s="19">
        <v>406000</v>
      </c>
      <c r="F12" s="19">
        <v>0</v>
      </c>
      <c r="G12" s="12">
        <f t="shared" si="0"/>
        <v>406000</v>
      </c>
      <c r="H12" s="7">
        <v>45085</v>
      </c>
      <c r="I12" s="49"/>
      <c r="J12" s="49"/>
      <c r="K12" s="49"/>
    </row>
    <row r="13" spans="1:11" x14ac:dyDescent="0.35">
      <c r="A13" s="2" t="s">
        <v>29</v>
      </c>
      <c r="B13" s="18">
        <v>976993748</v>
      </c>
      <c r="C13" s="22" t="s">
        <v>30</v>
      </c>
      <c r="D13" s="2" t="s">
        <v>31</v>
      </c>
      <c r="E13" s="32">
        <v>200000</v>
      </c>
      <c r="F13" s="24">
        <v>0</v>
      </c>
      <c r="G13" s="42">
        <v>200000</v>
      </c>
      <c r="H13" s="31">
        <v>45085</v>
      </c>
    </row>
    <row r="14" spans="1:11" x14ac:dyDescent="0.35">
      <c r="A14" s="20" t="s">
        <v>32</v>
      </c>
      <c r="B14" s="21">
        <v>976993748</v>
      </c>
      <c r="C14" s="23" t="s">
        <v>30</v>
      </c>
      <c r="D14" s="20" t="s">
        <v>33</v>
      </c>
      <c r="E14" s="5">
        <v>812000</v>
      </c>
      <c r="F14" s="5">
        <v>0</v>
      </c>
      <c r="G14" s="12">
        <v>812000</v>
      </c>
      <c r="H14" s="7">
        <v>45085</v>
      </c>
    </row>
    <row r="15" spans="1:11" x14ac:dyDescent="0.35">
      <c r="A15" s="2" t="s">
        <v>34</v>
      </c>
      <c r="B15" s="18"/>
      <c r="C15" s="22"/>
      <c r="D15" s="2" t="s">
        <v>40</v>
      </c>
      <c r="E15" s="5">
        <v>406000</v>
      </c>
      <c r="F15" s="5">
        <v>50000</v>
      </c>
      <c r="G15" s="43">
        <f t="shared" ref="G15:G20" si="1">E15-F15</f>
        <v>356000</v>
      </c>
      <c r="H15" s="7"/>
    </row>
    <row r="16" spans="1:11" x14ac:dyDescent="0.35">
      <c r="A16" s="2" t="s">
        <v>34</v>
      </c>
      <c r="B16" s="18"/>
      <c r="C16" s="36"/>
      <c r="D16" s="2" t="s">
        <v>41</v>
      </c>
      <c r="E16" s="5">
        <v>406000</v>
      </c>
      <c r="F16" s="5">
        <v>34000</v>
      </c>
      <c r="G16" s="43">
        <f t="shared" si="1"/>
        <v>372000</v>
      </c>
      <c r="H16" s="7"/>
    </row>
    <row r="17" spans="1:8" x14ac:dyDescent="0.35">
      <c r="A17" s="2" t="s">
        <v>34</v>
      </c>
      <c r="B17" s="18"/>
      <c r="C17" s="22"/>
      <c r="D17" s="2" t="s">
        <v>42</v>
      </c>
      <c r="E17" s="5">
        <v>406000</v>
      </c>
      <c r="F17" s="5">
        <v>0</v>
      </c>
      <c r="G17" s="43">
        <f t="shared" si="1"/>
        <v>406000</v>
      </c>
      <c r="H17" s="7"/>
    </row>
    <row r="18" spans="1:8" x14ac:dyDescent="0.35">
      <c r="A18" s="2" t="s">
        <v>34</v>
      </c>
      <c r="B18" s="18"/>
      <c r="C18" s="22"/>
      <c r="D18" s="2" t="s">
        <v>43</v>
      </c>
      <c r="E18" s="5">
        <v>328000</v>
      </c>
      <c r="F18" s="5">
        <v>53000</v>
      </c>
      <c r="G18" s="43">
        <f t="shared" si="1"/>
        <v>275000</v>
      </c>
      <c r="H18" s="7"/>
    </row>
    <row r="19" spans="1:8" x14ac:dyDescent="0.35">
      <c r="A19" s="2" t="s">
        <v>34</v>
      </c>
      <c r="B19" s="18"/>
      <c r="C19" s="22"/>
      <c r="D19" s="2" t="s">
        <v>46</v>
      </c>
      <c r="E19" s="5">
        <v>406000</v>
      </c>
      <c r="F19" s="5">
        <v>108000</v>
      </c>
      <c r="G19" s="43">
        <f t="shared" si="1"/>
        <v>298000</v>
      </c>
      <c r="H19" s="2"/>
    </row>
    <row r="20" spans="1:8" x14ac:dyDescent="0.35">
      <c r="A20" s="2" t="s">
        <v>34</v>
      </c>
      <c r="B20" s="18"/>
      <c r="C20" s="22"/>
      <c r="D20" s="2" t="s">
        <v>44</v>
      </c>
      <c r="E20" s="5">
        <v>328000</v>
      </c>
      <c r="F20" s="5">
        <v>0</v>
      </c>
      <c r="G20" s="43">
        <f t="shared" si="1"/>
        <v>328000</v>
      </c>
      <c r="H20" s="2"/>
    </row>
    <row r="21" spans="1:8" x14ac:dyDescent="0.35">
      <c r="A21" s="37" t="s">
        <v>34</v>
      </c>
      <c r="B21" s="38">
        <v>976993403</v>
      </c>
      <c r="C21" s="39" t="s">
        <v>38</v>
      </c>
      <c r="D21" s="37" t="s">
        <v>45</v>
      </c>
      <c r="E21" s="40">
        <f>SUM(E15:E20)</f>
        <v>2280000</v>
      </c>
      <c r="F21" s="40">
        <f>SUM(F15:F20)</f>
        <v>245000</v>
      </c>
      <c r="G21" s="44">
        <f>SUM(G15:G20)</f>
        <v>2035000</v>
      </c>
      <c r="H21" s="41">
        <v>45085</v>
      </c>
    </row>
    <row r="22" spans="1:8" x14ac:dyDescent="0.35">
      <c r="A22" s="2" t="s">
        <v>34</v>
      </c>
      <c r="B22" s="18"/>
      <c r="C22" s="22"/>
      <c r="D22" s="2" t="s">
        <v>35</v>
      </c>
      <c r="E22" s="5">
        <v>812000</v>
      </c>
      <c r="F22" s="5">
        <v>46000</v>
      </c>
      <c r="G22" s="43">
        <f t="shared" ref="G22:G53" si="2">E22-F22</f>
        <v>766000</v>
      </c>
      <c r="H22" s="41"/>
    </row>
    <row r="23" spans="1:8" x14ac:dyDescent="0.35">
      <c r="A23" s="2" t="s">
        <v>34</v>
      </c>
      <c r="B23" s="18"/>
      <c r="C23" s="22"/>
      <c r="D23" s="2" t="s">
        <v>36</v>
      </c>
      <c r="E23" s="5">
        <v>655000</v>
      </c>
      <c r="F23" s="5">
        <v>0</v>
      </c>
      <c r="G23" s="43">
        <f t="shared" si="2"/>
        <v>655000</v>
      </c>
      <c r="H23" s="41"/>
    </row>
    <row r="24" spans="1:8" x14ac:dyDescent="0.35">
      <c r="A24" s="20" t="s">
        <v>34</v>
      </c>
      <c r="B24" s="21"/>
      <c r="C24" s="23"/>
      <c r="D24" s="20" t="s">
        <v>37</v>
      </c>
      <c r="E24" s="5">
        <v>812000</v>
      </c>
      <c r="F24" s="5">
        <v>248000</v>
      </c>
      <c r="G24" s="43">
        <f t="shared" si="2"/>
        <v>564000</v>
      </c>
      <c r="H24" s="41"/>
    </row>
    <row r="25" spans="1:8" x14ac:dyDescent="0.35">
      <c r="A25" s="33" t="s">
        <v>34</v>
      </c>
      <c r="B25" s="34">
        <v>976993403</v>
      </c>
      <c r="C25" s="35" t="s">
        <v>38</v>
      </c>
      <c r="D25" s="33" t="s">
        <v>39</v>
      </c>
      <c r="E25" s="40">
        <f>SUM(E22:E24)</f>
        <v>2279000</v>
      </c>
      <c r="F25" s="40">
        <f>SUM(F22:F24)</f>
        <v>294000</v>
      </c>
      <c r="G25" s="44">
        <f t="shared" si="2"/>
        <v>1985000</v>
      </c>
      <c r="H25" s="41">
        <v>45085</v>
      </c>
    </row>
    <row r="26" spans="1:8" x14ac:dyDescent="0.35">
      <c r="A26" s="20" t="s">
        <v>34</v>
      </c>
      <c r="B26" s="21">
        <v>976993403</v>
      </c>
      <c r="C26" s="23" t="s">
        <v>38</v>
      </c>
      <c r="D26" s="20" t="s">
        <v>50</v>
      </c>
      <c r="E26" s="32">
        <v>140000</v>
      </c>
      <c r="F26" s="24">
        <v>0</v>
      </c>
      <c r="G26" s="42">
        <f>E26-F26</f>
        <v>140000</v>
      </c>
      <c r="H26" s="41">
        <v>45085</v>
      </c>
    </row>
    <row r="27" spans="1:8" x14ac:dyDescent="0.35">
      <c r="A27" s="2" t="s">
        <v>47</v>
      </c>
      <c r="B27" s="18">
        <v>976993780</v>
      </c>
      <c r="C27" s="22" t="s">
        <v>48</v>
      </c>
      <c r="D27" s="20" t="s">
        <v>49</v>
      </c>
      <c r="E27" s="5">
        <v>82000</v>
      </c>
      <c r="F27" s="5">
        <v>0</v>
      </c>
      <c r="G27" s="43">
        <f t="shared" si="2"/>
        <v>82000</v>
      </c>
      <c r="H27" s="7">
        <v>45085</v>
      </c>
    </row>
    <row r="28" spans="1:8" x14ac:dyDescent="0.35">
      <c r="A28" s="2" t="s">
        <v>51</v>
      </c>
      <c r="B28" s="25">
        <v>976993586</v>
      </c>
      <c r="C28" s="23" t="s">
        <v>52</v>
      </c>
      <c r="D28" s="20" t="s">
        <v>53</v>
      </c>
      <c r="E28" s="5">
        <v>655000</v>
      </c>
      <c r="F28" s="5">
        <v>0</v>
      </c>
      <c r="G28" s="43">
        <f t="shared" si="2"/>
        <v>655000</v>
      </c>
      <c r="H28" s="7">
        <v>45085</v>
      </c>
    </row>
    <row r="29" spans="1:8" x14ac:dyDescent="0.35">
      <c r="A29" s="20" t="s">
        <v>54</v>
      </c>
      <c r="B29" s="20"/>
      <c r="C29" s="49"/>
      <c r="D29" s="20" t="s">
        <v>66</v>
      </c>
      <c r="E29" s="32">
        <v>406000</v>
      </c>
      <c r="F29" s="32">
        <v>44000</v>
      </c>
      <c r="G29" s="43">
        <f t="shared" si="2"/>
        <v>362000</v>
      </c>
      <c r="H29" s="7"/>
    </row>
    <row r="30" spans="1:8" x14ac:dyDescent="0.35">
      <c r="A30" s="2" t="s">
        <v>54</v>
      </c>
      <c r="B30" s="2"/>
      <c r="C30" s="22"/>
      <c r="D30" s="20" t="s">
        <v>57</v>
      </c>
      <c r="E30" s="5">
        <v>325000</v>
      </c>
      <c r="F30" s="5">
        <v>79000</v>
      </c>
      <c r="G30" s="43">
        <f t="shared" si="2"/>
        <v>246000</v>
      </c>
      <c r="H30" s="7"/>
    </row>
    <row r="31" spans="1:8" x14ac:dyDescent="0.35">
      <c r="A31" s="37" t="s">
        <v>54</v>
      </c>
      <c r="B31" s="38">
        <v>876994062</v>
      </c>
      <c r="C31" s="39" t="s">
        <v>55</v>
      </c>
      <c r="D31" s="33" t="s">
        <v>56</v>
      </c>
      <c r="E31" s="40">
        <f>SUM(E29:E30)</f>
        <v>731000</v>
      </c>
      <c r="F31" s="40">
        <f>SUM(F29:F30)</f>
        <v>123000</v>
      </c>
      <c r="G31" s="44">
        <f t="shared" si="2"/>
        <v>608000</v>
      </c>
      <c r="H31" s="7">
        <v>45085</v>
      </c>
    </row>
    <row r="32" spans="1:8" x14ac:dyDescent="0.35">
      <c r="A32" s="20" t="s">
        <v>54</v>
      </c>
      <c r="B32" s="21"/>
      <c r="C32" s="23"/>
      <c r="D32" s="20" t="s">
        <v>58</v>
      </c>
      <c r="E32" s="19">
        <v>406000</v>
      </c>
      <c r="F32" s="19">
        <v>15000</v>
      </c>
      <c r="G32" s="45">
        <f t="shared" si="2"/>
        <v>391000</v>
      </c>
      <c r="H32" s="7"/>
    </row>
    <row r="33" spans="1:8" x14ac:dyDescent="0.35">
      <c r="A33" s="20" t="s">
        <v>54</v>
      </c>
      <c r="B33" s="21"/>
      <c r="C33" s="23"/>
      <c r="D33" s="20" t="s">
        <v>59</v>
      </c>
      <c r="E33" s="19">
        <v>812000</v>
      </c>
      <c r="F33" s="19">
        <v>30000</v>
      </c>
      <c r="G33" s="45">
        <f t="shared" si="2"/>
        <v>782000</v>
      </c>
      <c r="H33" s="7"/>
    </row>
    <row r="34" spans="1:8" x14ac:dyDescent="0.35">
      <c r="A34" s="20" t="s">
        <v>54</v>
      </c>
      <c r="B34" s="21"/>
      <c r="C34" s="23"/>
      <c r="D34" s="20" t="s">
        <v>60</v>
      </c>
      <c r="E34" s="19">
        <v>812000</v>
      </c>
      <c r="F34" s="19">
        <v>0</v>
      </c>
      <c r="G34" s="45">
        <f t="shared" si="2"/>
        <v>812000</v>
      </c>
      <c r="H34" s="7"/>
    </row>
    <row r="35" spans="1:8" x14ac:dyDescent="0.35">
      <c r="A35" s="20" t="s">
        <v>54</v>
      </c>
      <c r="B35" s="21"/>
      <c r="C35" s="23"/>
      <c r="D35" s="20" t="s">
        <v>61</v>
      </c>
      <c r="E35" s="19">
        <v>406000</v>
      </c>
      <c r="F35" s="19">
        <v>41000</v>
      </c>
      <c r="G35" s="45">
        <f t="shared" si="2"/>
        <v>365000</v>
      </c>
      <c r="H35" s="7"/>
    </row>
    <row r="36" spans="1:8" x14ac:dyDescent="0.35">
      <c r="A36" s="33" t="s">
        <v>54</v>
      </c>
      <c r="B36" s="38">
        <v>876994062</v>
      </c>
      <c r="C36" s="39" t="s">
        <v>55</v>
      </c>
      <c r="D36" s="33" t="s">
        <v>62</v>
      </c>
      <c r="E36" s="40">
        <f>SUM(E32:E35)</f>
        <v>2436000</v>
      </c>
      <c r="F36" s="40">
        <f>SUM(F32:F35)</f>
        <v>86000</v>
      </c>
      <c r="G36" s="44">
        <f t="shared" si="2"/>
        <v>2350000</v>
      </c>
      <c r="H36" s="7">
        <v>45085</v>
      </c>
    </row>
    <row r="37" spans="1:8" x14ac:dyDescent="0.35">
      <c r="A37" s="2" t="s">
        <v>63</v>
      </c>
      <c r="B37" s="18">
        <v>976993705</v>
      </c>
      <c r="C37" s="22" t="s">
        <v>64</v>
      </c>
      <c r="D37" s="20" t="s">
        <v>65</v>
      </c>
      <c r="E37" s="19">
        <v>609000</v>
      </c>
      <c r="F37" s="19">
        <v>185000</v>
      </c>
      <c r="G37" s="45">
        <f t="shared" si="2"/>
        <v>424000</v>
      </c>
      <c r="H37" s="7">
        <v>45085</v>
      </c>
    </row>
    <row r="38" spans="1:8" x14ac:dyDescent="0.35">
      <c r="A38" s="50"/>
      <c r="B38" s="50"/>
      <c r="C38" s="50"/>
      <c r="D38" s="50"/>
      <c r="E38" s="51"/>
      <c r="F38" s="51"/>
      <c r="G38" s="51"/>
      <c r="H38" s="52"/>
    </row>
    <row r="39" spans="1:8" x14ac:dyDescent="0.35">
      <c r="A39" s="2" t="s">
        <v>67</v>
      </c>
      <c r="B39" s="38"/>
      <c r="C39" s="39"/>
      <c r="D39" s="20" t="s">
        <v>68</v>
      </c>
      <c r="E39" s="46">
        <v>406000</v>
      </c>
      <c r="F39" s="5">
        <v>21000</v>
      </c>
      <c r="G39" s="45">
        <f t="shared" si="2"/>
        <v>385000</v>
      </c>
      <c r="H39" s="7"/>
    </row>
    <row r="40" spans="1:8" x14ac:dyDescent="0.35">
      <c r="A40" s="2" t="s">
        <v>67</v>
      </c>
      <c r="B40" s="38"/>
      <c r="C40" s="39"/>
      <c r="D40" s="20" t="s">
        <v>69</v>
      </c>
      <c r="E40" s="46">
        <v>406000</v>
      </c>
      <c r="F40" s="5">
        <v>185000</v>
      </c>
      <c r="G40" s="45">
        <f t="shared" si="2"/>
        <v>221000</v>
      </c>
      <c r="H40" s="7"/>
    </row>
    <row r="41" spans="1:8" x14ac:dyDescent="0.35">
      <c r="A41" s="2" t="s">
        <v>67</v>
      </c>
      <c r="B41" s="38"/>
      <c r="C41" s="39"/>
      <c r="D41" s="20" t="s">
        <v>70</v>
      </c>
      <c r="E41" s="46">
        <v>406000</v>
      </c>
      <c r="F41" s="5">
        <v>0</v>
      </c>
      <c r="G41" s="45">
        <f t="shared" si="2"/>
        <v>406000</v>
      </c>
      <c r="H41" s="7"/>
    </row>
    <row r="42" spans="1:8" x14ac:dyDescent="0.35">
      <c r="A42" s="2" t="s">
        <v>67</v>
      </c>
      <c r="B42" s="38"/>
      <c r="C42" s="39"/>
      <c r="D42" s="20" t="s">
        <v>71</v>
      </c>
      <c r="E42" s="46">
        <v>162000</v>
      </c>
      <c r="F42" s="5">
        <v>25000</v>
      </c>
      <c r="G42" s="45">
        <f t="shared" si="2"/>
        <v>137000</v>
      </c>
      <c r="H42" s="7"/>
    </row>
    <row r="43" spans="1:8" x14ac:dyDescent="0.35">
      <c r="A43" s="37" t="s">
        <v>67</v>
      </c>
      <c r="B43" s="38">
        <v>976993454</v>
      </c>
      <c r="C43" s="39" t="s">
        <v>72</v>
      </c>
      <c r="D43" s="33" t="s">
        <v>73</v>
      </c>
      <c r="E43" s="40">
        <f>SUM(E39:E42)</f>
        <v>1380000</v>
      </c>
      <c r="F43" s="40">
        <f>SUM(F39:F42)</f>
        <v>231000</v>
      </c>
      <c r="G43" s="47">
        <f>E43-F43</f>
        <v>1149000</v>
      </c>
      <c r="H43" s="41">
        <v>45174</v>
      </c>
    </row>
    <row r="44" spans="1:8" x14ac:dyDescent="0.35">
      <c r="A44" s="2" t="s">
        <v>74</v>
      </c>
      <c r="B44" s="18">
        <v>976993691</v>
      </c>
      <c r="C44" s="22" t="s">
        <v>75</v>
      </c>
      <c r="D44" s="2" t="s">
        <v>76</v>
      </c>
      <c r="E44" s="19">
        <v>406000</v>
      </c>
      <c r="F44" s="24">
        <v>143000</v>
      </c>
      <c r="G44" s="45">
        <f t="shared" si="2"/>
        <v>263000</v>
      </c>
      <c r="H44" s="7">
        <v>45174</v>
      </c>
    </row>
    <row r="45" spans="1:8" x14ac:dyDescent="0.35">
      <c r="A45" s="20" t="s">
        <v>74</v>
      </c>
      <c r="B45" s="21">
        <v>976993691</v>
      </c>
      <c r="C45" s="23" t="s">
        <v>75</v>
      </c>
      <c r="D45" s="20" t="s">
        <v>77</v>
      </c>
      <c r="E45" s="24">
        <v>406000</v>
      </c>
      <c r="F45" s="24">
        <v>38000</v>
      </c>
      <c r="G45" s="45">
        <f t="shared" si="2"/>
        <v>368000</v>
      </c>
      <c r="H45" s="7">
        <v>45174</v>
      </c>
    </row>
    <row r="46" spans="1:8" x14ac:dyDescent="0.35">
      <c r="A46" s="2" t="s">
        <v>78</v>
      </c>
      <c r="B46" s="18"/>
      <c r="C46" s="22"/>
      <c r="D46" s="20" t="s">
        <v>79</v>
      </c>
      <c r="E46" s="19">
        <v>406000</v>
      </c>
      <c r="F46" s="5">
        <v>139000</v>
      </c>
      <c r="G46" s="45">
        <f t="shared" si="2"/>
        <v>267000</v>
      </c>
      <c r="H46" s="7"/>
    </row>
    <row r="47" spans="1:8" x14ac:dyDescent="0.35">
      <c r="A47" s="2" t="s">
        <v>78</v>
      </c>
      <c r="B47" s="18"/>
      <c r="C47" s="22"/>
      <c r="D47" s="20" t="s">
        <v>80</v>
      </c>
      <c r="E47" s="19">
        <v>406000</v>
      </c>
      <c r="F47" s="5">
        <v>49000</v>
      </c>
      <c r="G47" s="45">
        <f t="shared" si="2"/>
        <v>357000</v>
      </c>
      <c r="H47" s="7"/>
    </row>
    <row r="48" spans="1:8" x14ac:dyDescent="0.35">
      <c r="A48" s="2" t="s">
        <v>78</v>
      </c>
      <c r="B48" s="18"/>
      <c r="C48" s="22"/>
      <c r="D48" s="20" t="s">
        <v>81</v>
      </c>
      <c r="E48" s="19">
        <v>406000</v>
      </c>
      <c r="F48" s="5">
        <v>115000</v>
      </c>
      <c r="G48" s="45">
        <f t="shared" si="2"/>
        <v>291000</v>
      </c>
      <c r="H48" s="7"/>
    </row>
    <row r="49" spans="1:8" x14ac:dyDescent="0.35">
      <c r="A49" s="20" t="s">
        <v>78</v>
      </c>
      <c r="B49" s="25"/>
      <c r="C49" s="23"/>
      <c r="D49" s="20" t="s">
        <v>82</v>
      </c>
      <c r="E49" s="24">
        <v>284000</v>
      </c>
      <c r="F49" s="5">
        <v>49000</v>
      </c>
      <c r="G49" s="45">
        <f t="shared" si="2"/>
        <v>235000</v>
      </c>
      <c r="H49" s="7"/>
    </row>
    <row r="50" spans="1:8" x14ac:dyDescent="0.35">
      <c r="A50" s="37" t="s">
        <v>78</v>
      </c>
      <c r="B50" s="38">
        <v>971337788</v>
      </c>
      <c r="C50" s="39" t="s">
        <v>83</v>
      </c>
      <c r="D50" s="33" t="s">
        <v>84</v>
      </c>
      <c r="E50" s="40">
        <f>SUM(E46:E49)</f>
        <v>1502000</v>
      </c>
      <c r="F50" s="40">
        <f>SUM(F46:F49)</f>
        <v>352000</v>
      </c>
      <c r="G50" s="44">
        <f t="shared" si="2"/>
        <v>1150000</v>
      </c>
      <c r="H50" s="7">
        <v>45174</v>
      </c>
    </row>
    <row r="51" spans="1:8" x14ac:dyDescent="0.35">
      <c r="A51" s="20" t="s">
        <v>78</v>
      </c>
      <c r="B51" s="25"/>
      <c r="C51" s="23"/>
      <c r="D51" s="20" t="s">
        <v>85</v>
      </c>
      <c r="E51" s="24">
        <v>812000</v>
      </c>
      <c r="F51" s="5">
        <v>121000</v>
      </c>
      <c r="G51" s="45">
        <f t="shared" si="2"/>
        <v>691000</v>
      </c>
      <c r="H51" s="7"/>
    </row>
    <row r="52" spans="1:8" x14ac:dyDescent="0.35">
      <c r="A52" s="20" t="s">
        <v>78</v>
      </c>
      <c r="B52" s="25"/>
      <c r="C52" s="23"/>
      <c r="D52" s="20" t="s">
        <v>86</v>
      </c>
      <c r="E52" s="24">
        <v>406000</v>
      </c>
      <c r="F52" s="5">
        <v>0</v>
      </c>
      <c r="G52" s="45">
        <f t="shared" si="2"/>
        <v>406000</v>
      </c>
      <c r="H52" s="7"/>
    </row>
    <row r="53" spans="1:8" x14ac:dyDescent="0.35">
      <c r="A53" s="33" t="s">
        <v>78</v>
      </c>
      <c r="B53" s="38">
        <v>971337788</v>
      </c>
      <c r="C53" s="39" t="s">
        <v>83</v>
      </c>
      <c r="D53" s="33" t="s">
        <v>87</v>
      </c>
      <c r="E53" s="48">
        <f>SUM(E51:E52)</f>
        <v>1218000</v>
      </c>
      <c r="F53" s="40">
        <f>SUM(F51:F52)</f>
        <v>121000</v>
      </c>
      <c r="G53" s="44">
        <f t="shared" si="2"/>
        <v>1097000</v>
      </c>
      <c r="H53" s="7">
        <v>45174</v>
      </c>
    </row>
    <row r="54" spans="1:8" x14ac:dyDescent="0.35">
      <c r="A54" s="53"/>
      <c r="B54" s="53"/>
      <c r="C54" s="53"/>
      <c r="D54" s="53"/>
      <c r="E54" s="54"/>
      <c r="F54" s="54"/>
      <c r="G54" s="54"/>
      <c r="H54" s="55"/>
    </row>
  </sheetData>
  <phoneticPr fontId="5" type="noConversion"/>
  <pageMargins left="0.25" right="0.25" top="0.75" bottom="0.75" header="0.3" footer="0.3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f9f0d53d5604ccc39fbbbb5a64192f41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b4ceb4a43233e88d3cfd75a8a643e783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Props1.xml><?xml version="1.0" encoding="utf-8"?>
<ds:datastoreItem xmlns:ds="http://schemas.openxmlformats.org/officeDocument/2006/customXml" ds:itemID="{512FDE41-6755-4487-921C-E063DBB2C4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116C9-985E-4DF7-8A45-B8E27F9CD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DDC004-EBDF-44C0-8708-C5C9DABDF78B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Kirkepartner 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Lauvold Halvorsen</dc:creator>
  <cp:lastModifiedBy>Tove Marie Sortland</cp:lastModifiedBy>
  <cp:lastPrinted>2023-08-31T13:26:15Z</cp:lastPrinted>
  <dcterms:created xsi:type="dcterms:W3CDTF">2020-03-20T09:11:37Z</dcterms:created>
  <dcterms:modified xsi:type="dcterms:W3CDTF">2023-09-26T14:43:08Z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